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35" windowHeight="8445"/>
  </bookViews>
  <sheets>
    <sheet name="Лист1" sheetId="1" r:id="rId1"/>
    <sheet name="Лист2" sheetId="2" r:id="rId2"/>
    <sheet name="Лист3" sheetId="3" r:id="rId3"/>
  </sheets>
  <definedNames>
    <definedName name="_GoBack" localSheetId="1">Лист2!$E$34</definedName>
  </definedNames>
  <calcPr calcId="144525"/>
</workbook>
</file>

<file path=xl/calcChain.xml><?xml version="1.0" encoding="utf-8"?>
<calcChain xmlns="http://schemas.openxmlformats.org/spreadsheetml/2006/main">
  <c r="E11" i="1" l="1"/>
  <c r="D11" i="1"/>
  <c r="C10" i="1" l="1"/>
  <c r="E6" i="2"/>
  <c r="E8" i="2"/>
  <c r="E9" i="2"/>
  <c r="E10" i="2"/>
  <c r="E5" i="2"/>
  <c r="F27" i="2"/>
  <c r="F24" i="2"/>
  <c r="F22" i="2"/>
  <c r="F18" i="2"/>
  <c r="F16" i="2"/>
  <c r="F13" i="2"/>
  <c r="F11" i="2"/>
  <c r="F5" i="2"/>
  <c r="F29" i="2" s="1"/>
  <c r="D13" i="2"/>
  <c r="D11" i="2"/>
  <c r="C29" i="2" l="1"/>
  <c r="D27" i="2"/>
  <c r="C27" i="2"/>
  <c r="C5" i="2"/>
  <c r="D24" i="2"/>
  <c r="C24" i="2"/>
  <c r="D22" i="2"/>
  <c r="C22" i="2"/>
  <c r="D18" i="2"/>
  <c r="C18" i="2"/>
  <c r="D16" i="2"/>
  <c r="C16" i="2"/>
  <c r="C13" i="2"/>
  <c r="C11" i="2"/>
  <c r="D5" i="2"/>
  <c r="D29" i="2" s="1"/>
  <c r="F21" i="1" l="1"/>
  <c r="F11" i="1"/>
  <c r="F10" i="1"/>
  <c r="E12" i="1"/>
  <c r="D21" i="1"/>
  <c r="E21" i="1" s="1"/>
  <c r="C21" i="1"/>
  <c r="C11" i="1"/>
  <c r="E23" i="1"/>
  <c r="D10" i="1" l="1"/>
  <c r="E10" i="1" s="1"/>
</calcChain>
</file>

<file path=xl/sharedStrings.xml><?xml version="1.0" encoding="utf-8"?>
<sst xmlns="http://schemas.openxmlformats.org/spreadsheetml/2006/main" count="65" uniqueCount="59">
  <si>
    <t xml:space="preserve">ОЦЕНКА  ОЖИДАЕМОГО ИСПОЛНЕНИЯ  БЮДЖЕТА </t>
  </si>
  <si>
    <t>ВОСКРЕСЕНСКОГО  СЕЛЬСКОГО  ПОСЕЛЕНИЯ</t>
  </si>
  <si>
    <t xml:space="preserve">  САВИНСКОГО  МУНИЦИПАЛЬНОГО  РАЙОНА</t>
  </si>
  <si>
    <t xml:space="preserve">ИВАНОВСКОЙ ОБЛАСТИ  </t>
  </si>
  <si>
    <t>ЗА  2017 ФИНАНСОВЫЙ ГОД</t>
  </si>
  <si>
    <r>
      <t>1.</t>
    </r>
    <r>
      <rPr>
        <b/>
        <i/>
        <sz val="12"/>
        <color theme="1"/>
        <rFont val="Calibri"/>
        <family val="2"/>
        <charset val="204"/>
        <scheme val="minor"/>
      </rPr>
      <t>ДОХОДЫ  БЮДЖЕТА.</t>
    </r>
  </si>
  <si>
    <t xml:space="preserve">                                                                                                                                           (тыс.руб.)                                </t>
  </si>
  <si>
    <t>Наименование показателя</t>
  </si>
  <si>
    <t>Код дохода по бюджетной классификации</t>
  </si>
  <si>
    <t>Уточненные бюджетные назначения</t>
  </si>
  <si>
    <t>Исполнено на 01.11.17</t>
  </si>
  <si>
    <t>% исполнения</t>
  </si>
  <si>
    <t>Ожидаемое исполнение</t>
  </si>
  <si>
    <t>% ожидаемого исполнения</t>
  </si>
  <si>
    <t>Доходы бюджета -всего</t>
  </si>
  <si>
    <t>Налоги на прибыль, доходы</t>
  </si>
  <si>
    <t>Налоги на товары (работы, услуги), реализуемые на территории РФ</t>
  </si>
  <si>
    <t>Налог на совокупный доход</t>
  </si>
  <si>
    <t>Налоги на имущество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</si>
  <si>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</si>
  <si>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</si>
  <si>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</t>
  </si>
  <si>
    <t>Дотации бюджетам сельских поселений на поддержку мер по обеспечению сбалансированности бюджетов</t>
  </si>
  <si>
    <t>Дотация на выравнивание бюджетной обеспеченности</t>
  </si>
  <si>
    <t>Субвенции</t>
  </si>
  <si>
    <t>Иные межбюджетные трансферты</t>
  </si>
  <si>
    <t>Прочие субсидии бюджетам поселений</t>
  </si>
  <si>
    <r>
      <t>2.</t>
    </r>
    <r>
      <rPr>
        <b/>
        <i/>
        <sz val="12"/>
        <color theme="1"/>
        <rFont val="Calibri"/>
        <family val="2"/>
        <charset val="204"/>
        <scheme val="minor"/>
      </rPr>
      <t>РАСХОДЫ  БЮДЖЕТА.</t>
    </r>
  </si>
  <si>
    <t>Код расхода по бюджетной классификации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</si>
  <si>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</si>
  <si>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</si>
  <si>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</si>
  <si>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</si>
  <si>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Резервные фонды</t>
  </si>
  <si>
    <t>Другие общегосударственные вопросы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</si>
  <si>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</si>
  <si>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</si>
  <si>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</si>
  <si>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</si>
  <si>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</si>
  <si>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</si>
  <si>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</si>
  <si>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</si>
  <si>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</si>
  <si>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</si>
  <si>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</si>
  <si>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</si>
  <si>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</si>
  <si>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Культура, кинематография, средства массовой информации</t>
  </si>
  <si>
    <t>Социальная политика</t>
  </si>
  <si>
    <t>Пенсионное обеспечение</t>
  </si>
  <si>
    <t>Итого расходов</t>
  </si>
  <si>
    <t>Результат исполнения бюджета (дефицит «-», профицит «+»)</t>
  </si>
  <si>
    <t>Источники финансирования дефицита бюджета -всего</t>
  </si>
  <si>
    <t>Изменение остатков средств на счетах по учету средств бюджета</t>
  </si>
  <si>
    <t>Увеличение 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</si>
  <si>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</si>
  <si>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Налоговые и неналоговые доходы</t>
  </si>
  <si>
    <t>Прочие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</si>
</sst>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0"/>
    <numFmt numFmtId="167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165" fontId="7" fillId="0" borderId="4" xfId="0" applyNumberFormat="1" applyFont="1" applyBorder="1" applyAlignment="1">
      <alignment vertical="center" wrapText="1"/>
    </xf>
    <xf numFmtId="167" fontId="6" fillId="0" borderId="4" xfId="0" applyNumberFormat="1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2" fontId="7" fillId="0" borderId="4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6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6" fontId="7" fillId="0" borderId="6" xfId="0" applyNumberFormat="1" applyFont="1" applyBorder="1" applyAlignment="1">
      <alignment vertical="center" wrapText="1"/>
    </xf>
    <xf numFmtId="166" fontId="7" fillId="0" borderId="3" xfId="0" applyNumberFormat="1" applyFont="1" applyBorder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67" fontId="7" fillId="0" borderId="4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7" workbookViewId="0">
      <selection activeCell="N13" sqref="N13"/>
    </sheetView>
  </sheetViews>
  <sheetFormatPr defaultRowHeight="15" x14ac:dyDescent="0.25"/>
  <cols>
    <col min="1" max="1" width="20.5703125" customWidth="1"/>
    <col min="2" max="2" width="13.28515625" customWidth="1"/>
    <col min="3" max="3" width="11.42578125" customWidth="1"/>
    <col min="4" max="4" width="12.42578125" customWidth="1"/>
    <col min="5" max="5" width="11" customWidth="1"/>
    <col min="6" max="6" width="11.28515625" customWidth="1"/>
    <col min="7" max="7" width="11.7109375" customWidth="1"/>
  </cols>
  <sheetData>
    <row r="1" spans="1:7" ht="15.75" x14ac:dyDescent="0.25">
      <c r="A1" s="39" t="s">
        <v>0</v>
      </c>
      <c r="B1" s="39"/>
      <c r="C1" s="39"/>
      <c r="D1" s="39"/>
      <c r="E1" s="39"/>
      <c r="F1" s="39"/>
      <c r="G1" s="39"/>
    </row>
    <row r="2" spans="1:7" ht="15.75" x14ac:dyDescent="0.25">
      <c r="A2" s="39" t="s">
        <v>1</v>
      </c>
      <c r="B2" s="39"/>
      <c r="C2" s="39"/>
      <c r="D2" s="39"/>
      <c r="E2" s="39"/>
      <c r="F2" s="39"/>
      <c r="G2" s="39"/>
    </row>
    <row r="3" spans="1:7" ht="15.75" x14ac:dyDescent="0.25">
      <c r="A3" s="39" t="s">
        <v>2</v>
      </c>
      <c r="B3" s="39"/>
      <c r="C3" s="39"/>
      <c r="D3" s="39"/>
      <c r="E3" s="39"/>
      <c r="F3" s="39"/>
      <c r="G3" s="39"/>
    </row>
    <row r="4" spans="1:7" ht="15.75" x14ac:dyDescent="0.25">
      <c r="A4" s="39" t="s">
        <v>3</v>
      </c>
      <c r="B4" s="39"/>
      <c r="C4" s="39"/>
      <c r="D4" s="39"/>
      <c r="E4" s="39"/>
      <c r="F4" s="39"/>
      <c r="G4" s="39"/>
    </row>
    <row r="5" spans="1:7" ht="15.75" x14ac:dyDescent="0.25">
      <c r="A5" s="39" t="s">
        <v>4</v>
      </c>
      <c r="B5" s="39"/>
      <c r="C5" s="39"/>
      <c r="D5" s="39"/>
      <c r="E5" s="39"/>
      <c r="F5" s="39"/>
      <c r="G5" s="39"/>
    </row>
    <row r="6" spans="1:7" ht="15.75" x14ac:dyDescent="0.25">
      <c r="A6" s="27"/>
      <c r="B6" s="27"/>
      <c r="C6" s="27"/>
      <c r="D6" s="27"/>
      <c r="E6" s="27"/>
      <c r="F6" s="27"/>
      <c r="G6" s="27"/>
    </row>
    <row r="7" spans="1:7" ht="15.75" x14ac:dyDescent="0.25">
      <c r="A7" s="28" t="s">
        <v>5</v>
      </c>
      <c r="B7" s="28"/>
      <c r="C7" s="28"/>
      <c r="D7" s="28"/>
      <c r="E7" s="28"/>
      <c r="F7" s="28"/>
      <c r="G7" s="28"/>
    </row>
    <row r="8" spans="1:7" ht="16.5" thickBot="1" x14ac:dyDescent="0.3">
      <c r="A8" s="2" t="s">
        <v>6</v>
      </c>
    </row>
    <row r="9" spans="1:7" ht="51.75" thickBot="1" x14ac:dyDescent="0.3">
      <c r="A9" s="3" t="s">
        <v>7</v>
      </c>
      <c r="B9" s="4" t="s">
        <v>8</v>
      </c>
      <c r="C9" s="15" t="s">
        <v>9</v>
      </c>
      <c r="D9" s="4" t="s">
        <v>10</v>
      </c>
      <c r="E9" s="4" t="s">
        <v>11</v>
      </c>
      <c r="F9" s="4" t="s">
        <v>12</v>
      </c>
      <c r="G9" s="4" t="s">
        <v>13</v>
      </c>
    </row>
    <row r="10" spans="1:7" ht="26.25" thickBot="1" x14ac:dyDescent="0.3">
      <c r="A10" s="5" t="s">
        <v>14</v>
      </c>
      <c r="B10" s="6">
        <v>100</v>
      </c>
      <c r="C10" s="21">
        <f>C11+C21</f>
        <v>5042.4108200000001</v>
      </c>
      <c r="D10" s="21">
        <f>D11+D21</f>
        <v>4483.7843300000004</v>
      </c>
      <c r="E10" s="19">
        <f>D10/C10*100</f>
        <v>88.921440359752367</v>
      </c>
      <c r="F10" s="21">
        <f>F11+F21</f>
        <v>5042.4108200000001</v>
      </c>
      <c r="G10" s="6">
        <v>100</v>
      </c>
    </row>
    <row r="11" spans="1:7" ht="26.25" thickBot="1" x14ac:dyDescent="0.3">
      <c r="A11" s="5" t="s">
        <v>57</v>
      </c>
      <c r="B11" s="6"/>
      <c r="C11" s="50">
        <f>C12+C13+C14+C15+C16+C17+C19</f>
        <v>842.43981999999994</v>
      </c>
      <c r="D11" s="50">
        <f>D12+D13+D14+D15+D16+D17+D19</f>
        <v>815.31838999999991</v>
      </c>
      <c r="E11" s="19">
        <f t="shared" ref="E11:E12" si="0">D11/C11*100</f>
        <v>96.780609207195354</v>
      </c>
      <c r="F11" s="19">
        <f>F12+F13+F14+F15+F16+F17+F19</f>
        <v>842.43981999999994</v>
      </c>
      <c r="G11" s="6"/>
    </row>
    <row r="12" spans="1:7" ht="26.25" thickBot="1" x14ac:dyDescent="0.3">
      <c r="A12" s="7" t="s">
        <v>15</v>
      </c>
      <c r="B12" s="8">
        <v>101</v>
      </c>
      <c r="C12" s="17">
        <v>67</v>
      </c>
      <c r="D12" s="8">
        <v>55.73068</v>
      </c>
      <c r="E12" s="19">
        <f t="shared" si="0"/>
        <v>83.180119402985071</v>
      </c>
      <c r="F12" s="17">
        <v>67</v>
      </c>
      <c r="G12" s="8">
        <v>100</v>
      </c>
    </row>
    <row r="13" spans="1:7" ht="51.75" thickBot="1" x14ac:dyDescent="0.3">
      <c r="A13" s="7" t="s">
        <v>16</v>
      </c>
      <c r="B13" s="8">
        <v>103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ht="26.25" thickBot="1" x14ac:dyDescent="0.3">
      <c r="A14" s="7" t="s">
        <v>17</v>
      </c>
      <c r="B14" s="8">
        <v>105</v>
      </c>
      <c r="C14" s="18">
        <v>0.3</v>
      </c>
      <c r="D14" s="8">
        <v>0.32129999999999997</v>
      </c>
      <c r="E14" s="8">
        <v>107.1</v>
      </c>
      <c r="F14" s="18">
        <v>0.3</v>
      </c>
      <c r="G14" s="8">
        <v>100</v>
      </c>
    </row>
    <row r="15" spans="1:7" ht="15.75" thickBot="1" x14ac:dyDescent="0.3">
      <c r="A15" s="7" t="s">
        <v>18</v>
      </c>
      <c r="B15" s="8">
        <v>106</v>
      </c>
      <c r="C15" s="18">
        <v>699.5</v>
      </c>
      <c r="D15" s="8">
        <v>684.76577999999995</v>
      </c>
      <c r="E15" s="8">
        <v>97.9</v>
      </c>
      <c r="F15" s="18">
        <v>699.5</v>
      </c>
      <c r="G15" s="8">
        <v>100</v>
      </c>
    </row>
    <row r="16" spans="1:7" ht="26.25" thickBot="1" x14ac:dyDescent="0.3">
      <c r="A16" s="7" t="s">
        <v>19</v>
      </c>
      <c r="B16" s="8">
        <v>108</v>
      </c>
      <c r="C16" s="18">
        <v>1</v>
      </c>
      <c r="D16" s="8">
        <v>0</v>
      </c>
      <c r="E16" s="8">
        <v>0</v>
      </c>
      <c r="F16" s="18">
        <v>1</v>
      </c>
      <c r="G16" s="8">
        <v>100</v>
      </c>
    </row>
    <row r="17" spans="1:9" x14ac:dyDescent="0.25">
      <c r="A17" s="40" t="s">
        <v>20</v>
      </c>
      <c r="B17" s="25">
        <v>113</v>
      </c>
      <c r="C17" s="40">
        <v>51.5</v>
      </c>
      <c r="D17" s="40">
        <v>51.36</v>
      </c>
      <c r="E17" s="40">
        <v>99.7</v>
      </c>
      <c r="F17" s="40">
        <v>51.5</v>
      </c>
      <c r="G17" s="40">
        <v>100</v>
      </c>
    </row>
    <row r="18" spans="1:9" ht="47.25" customHeight="1" thickBot="1" x14ac:dyDescent="0.3">
      <c r="A18" s="41"/>
      <c r="B18" s="26"/>
      <c r="C18" s="41"/>
      <c r="D18" s="41"/>
      <c r="E18" s="41"/>
      <c r="F18" s="41"/>
      <c r="G18" s="41"/>
      <c r="I18" s="20"/>
    </row>
    <row r="19" spans="1:9" ht="45.75" customHeight="1" thickBot="1" x14ac:dyDescent="0.3">
      <c r="A19" s="31" t="s">
        <v>58</v>
      </c>
      <c r="B19" s="25">
        <v>117</v>
      </c>
      <c r="C19" s="33">
        <v>23.13982</v>
      </c>
      <c r="D19" s="25">
        <v>23.140630000000002</v>
      </c>
      <c r="E19" s="33">
        <v>100</v>
      </c>
      <c r="F19" s="33">
        <v>23.13982</v>
      </c>
      <c r="G19" s="25">
        <v>0</v>
      </c>
    </row>
    <row r="20" spans="1:9" ht="47.25" hidden="1" customHeight="1" thickBot="1" x14ac:dyDescent="0.3">
      <c r="A20" s="32"/>
      <c r="B20" s="26"/>
      <c r="C20" s="34"/>
      <c r="D20" s="26"/>
      <c r="E20" s="34"/>
      <c r="F20" s="34"/>
      <c r="G20" s="26"/>
    </row>
    <row r="21" spans="1:9" x14ac:dyDescent="0.25">
      <c r="A21" s="42" t="s">
        <v>21</v>
      </c>
      <c r="B21" s="29">
        <v>200</v>
      </c>
      <c r="C21" s="44">
        <f>C23+C24+C26+C27+C28</f>
        <v>4199.9710000000005</v>
      </c>
      <c r="D21" s="44">
        <f>D23+D24+D26+D27+D28</f>
        <v>3668.46594</v>
      </c>
      <c r="E21" s="46">
        <f>D21/C21*100</f>
        <v>87.345030239494506</v>
      </c>
      <c r="F21" s="44">
        <f>F23+F24+F26+F27+F28</f>
        <v>4199.9710000000005</v>
      </c>
      <c r="G21" s="42">
        <v>100</v>
      </c>
    </row>
    <row r="22" spans="1:9" ht="15.75" thickBot="1" x14ac:dyDescent="0.3">
      <c r="A22" s="43"/>
      <c r="B22" s="30"/>
      <c r="C22" s="45"/>
      <c r="D22" s="45"/>
      <c r="E22" s="47"/>
      <c r="F22" s="45"/>
      <c r="G22" s="43"/>
    </row>
    <row r="23" spans="1:9" ht="77.25" thickBot="1" x14ac:dyDescent="0.3">
      <c r="A23" s="7" t="s">
        <v>22</v>
      </c>
      <c r="B23" s="8">
        <v>201</v>
      </c>
      <c r="C23" s="23">
        <v>72</v>
      </c>
      <c r="D23" s="18">
        <v>72</v>
      </c>
      <c r="E23" s="18">
        <f>D23/C23*100</f>
        <v>100</v>
      </c>
      <c r="F23" s="23">
        <v>72</v>
      </c>
      <c r="G23" s="8">
        <v>100</v>
      </c>
    </row>
    <row r="24" spans="1:9" x14ac:dyDescent="0.25">
      <c r="A24" s="40" t="s">
        <v>23</v>
      </c>
      <c r="B24" s="25">
        <v>202</v>
      </c>
      <c r="C24" s="35">
        <v>2610</v>
      </c>
      <c r="D24" s="37">
        <v>2175</v>
      </c>
      <c r="E24" s="25">
        <v>83.3</v>
      </c>
      <c r="F24" s="35">
        <v>2610</v>
      </c>
      <c r="G24" s="25">
        <v>100</v>
      </c>
    </row>
    <row r="25" spans="1:9" ht="40.5" customHeight="1" thickBot="1" x14ac:dyDescent="0.3">
      <c r="A25" s="41"/>
      <c r="B25" s="26"/>
      <c r="C25" s="36"/>
      <c r="D25" s="38"/>
      <c r="E25" s="26"/>
      <c r="F25" s="36"/>
      <c r="G25" s="26"/>
    </row>
    <row r="26" spans="1:9" ht="23.25" customHeight="1" thickBot="1" x14ac:dyDescent="0.3">
      <c r="A26" s="7" t="s">
        <v>24</v>
      </c>
      <c r="B26" s="8">
        <v>202</v>
      </c>
      <c r="C26" s="23">
        <v>61</v>
      </c>
      <c r="D26" s="18">
        <v>61</v>
      </c>
      <c r="E26" s="8">
        <v>100</v>
      </c>
      <c r="F26" s="23">
        <v>61</v>
      </c>
      <c r="G26" s="8">
        <v>100</v>
      </c>
    </row>
    <row r="27" spans="1:9" ht="26.25" thickBot="1" x14ac:dyDescent="0.3">
      <c r="A27" s="7" t="s">
        <v>25</v>
      </c>
      <c r="B27" s="8">
        <v>202</v>
      </c>
      <c r="C27" s="22">
        <v>734.57</v>
      </c>
      <c r="D27" s="16">
        <v>672.63293999999996</v>
      </c>
      <c r="E27" s="8">
        <v>91.6</v>
      </c>
      <c r="F27" s="22">
        <v>734.57</v>
      </c>
      <c r="G27" s="8">
        <v>100</v>
      </c>
    </row>
    <row r="28" spans="1:9" ht="26.25" thickBot="1" x14ac:dyDescent="0.3">
      <c r="A28" s="7" t="s">
        <v>26</v>
      </c>
      <c r="B28" s="8">
        <v>202</v>
      </c>
      <c r="C28" s="8">
        <v>722.40099999999995</v>
      </c>
      <c r="D28" s="8">
        <v>687.83299999999997</v>
      </c>
      <c r="E28" s="8">
        <v>95.2</v>
      </c>
      <c r="F28" s="8">
        <v>722.40099999999995</v>
      </c>
      <c r="G28" s="8">
        <v>100</v>
      </c>
    </row>
    <row r="29" spans="1:9" ht="15.75" x14ac:dyDescent="0.25">
      <c r="A29" s="1"/>
    </row>
    <row r="30" spans="1:9" ht="15.75" x14ac:dyDescent="0.25">
      <c r="A30" s="1"/>
    </row>
    <row r="31" spans="1:9" ht="15.75" x14ac:dyDescent="0.25">
      <c r="A31" s="1"/>
    </row>
    <row r="32" spans="1:9" ht="15.75" x14ac:dyDescent="0.25">
      <c r="A32" s="1"/>
    </row>
  </sheetData>
  <mergeCells count="35">
    <mergeCell ref="G17:G18"/>
    <mergeCell ref="F24:F25"/>
    <mergeCell ref="A24:A25"/>
    <mergeCell ref="A21:A22"/>
    <mergeCell ref="C21:C22"/>
    <mergeCell ref="D21:D22"/>
    <mergeCell ref="E21:E22"/>
    <mergeCell ref="F21:F22"/>
    <mergeCell ref="G21:G22"/>
    <mergeCell ref="A17:A18"/>
    <mergeCell ref="C17:C18"/>
    <mergeCell ref="D17:D18"/>
    <mergeCell ref="F19:F20"/>
    <mergeCell ref="G19:G20"/>
    <mergeCell ref="A1:G1"/>
    <mergeCell ref="A3:G3"/>
    <mergeCell ref="A2:G2"/>
    <mergeCell ref="A4:G4"/>
    <mergeCell ref="A5:G5"/>
    <mergeCell ref="G24:G25"/>
    <mergeCell ref="B17:B18"/>
    <mergeCell ref="A6:G6"/>
    <mergeCell ref="A7:G7"/>
    <mergeCell ref="B21:B22"/>
    <mergeCell ref="A19:A20"/>
    <mergeCell ref="B19:B20"/>
    <mergeCell ref="C19:C20"/>
    <mergeCell ref="D19:D20"/>
    <mergeCell ref="E19:E20"/>
    <mergeCell ref="E24:E25"/>
    <mergeCell ref="B24:B25"/>
    <mergeCell ref="C24:C25"/>
    <mergeCell ref="D24:D25"/>
    <mergeCell ref="E17:E18"/>
    <mergeCell ref="F17:F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3" workbookViewId="0">
      <selection activeCell="J34" sqref="J34"/>
    </sheetView>
  </sheetViews>
  <sheetFormatPr defaultRowHeight="15" x14ac:dyDescent="0.25"/>
  <cols>
    <col min="1" max="1" width="28.28515625" customWidth="1"/>
    <col min="2" max="2" width="12.7109375" customWidth="1"/>
    <col min="3" max="3" width="10.85546875" customWidth="1"/>
    <col min="4" max="4" width="10.7109375" customWidth="1"/>
    <col min="5" max="5" width="10.42578125" customWidth="1"/>
    <col min="6" max="6" width="10.140625" customWidth="1"/>
    <col min="7" max="7" width="11.7109375" customWidth="1"/>
  </cols>
  <sheetData>
    <row r="1" spans="1:7" ht="15.75" x14ac:dyDescent="0.25">
      <c r="A1" s="1" t="s">
        <v>27</v>
      </c>
    </row>
    <row r="2" spans="1:7" ht="15.75" x14ac:dyDescent="0.25">
      <c r="A2" s="11"/>
    </row>
    <row r="3" spans="1:7" ht="16.5" thickBot="1" x14ac:dyDescent="0.3">
      <c r="A3" s="11"/>
    </row>
    <row r="4" spans="1:7" ht="51.75" thickBot="1" x14ac:dyDescent="0.3">
      <c r="A4" s="3" t="s">
        <v>7</v>
      </c>
      <c r="B4" s="4" t="s">
        <v>28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1:7" ht="15.75" thickBot="1" x14ac:dyDescent="0.3">
      <c r="A5" s="5" t="s">
        <v>29</v>
      </c>
      <c r="B5" s="6">
        <v>100</v>
      </c>
      <c r="C5" s="6">
        <f>C6+C7+C8+C9+C10</f>
        <v>2013.4</v>
      </c>
      <c r="D5" s="6">
        <f>D6+D7+D8+D9+D10</f>
        <v>1637.60276</v>
      </c>
      <c r="E5" s="19">
        <f>D5/C5*100</f>
        <v>81.335192212178399</v>
      </c>
      <c r="F5" s="6">
        <f>F6+F7+F8+F9+F10</f>
        <v>2013.4</v>
      </c>
      <c r="G5" s="6">
        <v>100</v>
      </c>
    </row>
    <row r="6" spans="1:7" ht="39" thickBot="1" x14ac:dyDescent="0.3">
      <c r="A6" s="7" t="s">
        <v>30</v>
      </c>
      <c r="B6" s="8">
        <v>102</v>
      </c>
      <c r="C6" s="8">
        <v>442.7</v>
      </c>
      <c r="D6" s="8">
        <v>365.05232999999998</v>
      </c>
      <c r="E6" s="19">
        <f t="shared" ref="E6:E10" si="0">D6/C6*100</f>
        <v>82.460431443415402</v>
      </c>
      <c r="F6" s="8">
        <v>442.7</v>
      </c>
      <c r="G6" s="8">
        <v>100</v>
      </c>
    </row>
    <row r="7" spans="1:7" ht="90.75" customHeight="1" thickBot="1" x14ac:dyDescent="0.3">
      <c r="A7" s="7" t="s">
        <v>31</v>
      </c>
      <c r="B7" s="8">
        <v>103</v>
      </c>
      <c r="C7" s="8">
        <v>0</v>
      </c>
      <c r="D7" s="8">
        <v>0</v>
      </c>
      <c r="E7" s="18">
        <v>0</v>
      </c>
      <c r="F7" s="8">
        <v>0</v>
      </c>
      <c r="G7" s="8">
        <v>0</v>
      </c>
    </row>
    <row r="8" spans="1:7" ht="18.75" customHeight="1" thickBot="1" x14ac:dyDescent="0.3">
      <c r="A8" s="7" t="s">
        <v>32</v>
      </c>
      <c r="B8" s="8">
        <v>104</v>
      </c>
      <c r="C8" s="8">
        <v>1512.7</v>
      </c>
      <c r="D8" s="8">
        <v>1248.43073</v>
      </c>
      <c r="E8" s="18">
        <f t="shared" si="0"/>
        <v>82.529961657962588</v>
      </c>
      <c r="F8" s="8">
        <v>1512.7</v>
      </c>
      <c r="G8" s="8">
        <v>100</v>
      </c>
    </row>
    <row r="9" spans="1:7" ht="15.75" thickBot="1" x14ac:dyDescent="0.3">
      <c r="A9" s="7" t="s">
        <v>33</v>
      </c>
      <c r="B9" s="8">
        <v>111</v>
      </c>
      <c r="C9" s="23">
        <v>30</v>
      </c>
      <c r="D9" s="8">
        <v>0</v>
      </c>
      <c r="E9" s="18">
        <f t="shared" si="0"/>
        <v>0</v>
      </c>
      <c r="F9" s="23">
        <v>30</v>
      </c>
      <c r="G9" s="8">
        <v>100</v>
      </c>
    </row>
    <row r="10" spans="1:7" ht="26.25" thickBot="1" x14ac:dyDescent="0.3">
      <c r="A10" s="7" t="s">
        <v>34</v>
      </c>
      <c r="B10" s="8">
        <v>113</v>
      </c>
      <c r="C10" s="23">
        <v>28</v>
      </c>
      <c r="D10" s="8">
        <v>24.119700000000002</v>
      </c>
      <c r="E10" s="18">
        <f t="shared" si="0"/>
        <v>86.141785714285717</v>
      </c>
      <c r="F10" s="23">
        <v>28</v>
      </c>
      <c r="G10" s="8">
        <v>100</v>
      </c>
    </row>
    <row r="11" spans="1:7" ht="15.75" thickBot="1" x14ac:dyDescent="0.3">
      <c r="A11" s="5" t="s">
        <v>35</v>
      </c>
      <c r="B11" s="6">
        <v>200</v>
      </c>
      <c r="C11" s="21">
        <f>C12</f>
        <v>61</v>
      </c>
      <c r="D11" s="21">
        <f>D12</f>
        <v>49.87744</v>
      </c>
      <c r="E11" s="6">
        <v>81.8</v>
      </c>
      <c r="F11" s="21">
        <f>F12</f>
        <v>61</v>
      </c>
      <c r="G11" s="6">
        <v>100</v>
      </c>
    </row>
    <row r="12" spans="1:7" ht="51.75" thickBot="1" x14ac:dyDescent="0.3">
      <c r="A12" s="7" t="s">
        <v>36</v>
      </c>
      <c r="B12" s="8">
        <v>203</v>
      </c>
      <c r="C12" s="23">
        <v>61</v>
      </c>
      <c r="D12" s="8">
        <v>49.87744</v>
      </c>
      <c r="E12" s="8">
        <v>81.8</v>
      </c>
      <c r="F12" s="23">
        <v>61</v>
      </c>
      <c r="G12" s="8">
        <v>100</v>
      </c>
    </row>
    <row r="13" spans="1:7" x14ac:dyDescent="0.25">
      <c r="A13" s="42" t="s">
        <v>37</v>
      </c>
      <c r="B13" s="29">
        <v>300</v>
      </c>
      <c r="C13" s="48">
        <f>C15</f>
        <v>70</v>
      </c>
      <c r="D13" s="48">
        <f>D15</f>
        <v>70</v>
      </c>
      <c r="E13" s="48">
        <v>100</v>
      </c>
      <c r="F13" s="48">
        <f>F15</f>
        <v>70</v>
      </c>
      <c r="G13" s="48">
        <v>100</v>
      </c>
    </row>
    <row r="14" spans="1:7" ht="27" customHeight="1" thickBot="1" x14ac:dyDescent="0.3">
      <c r="A14" s="43"/>
      <c r="B14" s="30"/>
      <c r="C14" s="49"/>
      <c r="D14" s="49"/>
      <c r="E14" s="49"/>
      <c r="F14" s="49"/>
      <c r="G14" s="49"/>
    </row>
    <row r="15" spans="1:7" ht="26.25" thickBot="1" x14ac:dyDescent="0.3">
      <c r="A15" s="7" t="s">
        <v>38</v>
      </c>
      <c r="B15" s="8">
        <v>310</v>
      </c>
      <c r="C15" s="18">
        <v>70</v>
      </c>
      <c r="D15" s="18">
        <v>70</v>
      </c>
      <c r="E15" s="18">
        <v>100</v>
      </c>
      <c r="F15" s="18">
        <v>70</v>
      </c>
      <c r="G15" s="18">
        <v>100</v>
      </c>
    </row>
    <row r="16" spans="1:7" ht="15.75" thickBot="1" x14ac:dyDescent="0.3">
      <c r="A16" s="5" t="s">
        <v>39</v>
      </c>
      <c r="B16" s="6">
        <v>400</v>
      </c>
      <c r="C16" s="6">
        <f>C17</f>
        <v>575.66999999999996</v>
      </c>
      <c r="D16" s="6">
        <f>D17</f>
        <v>544.04</v>
      </c>
      <c r="E16" s="19">
        <v>94.5</v>
      </c>
      <c r="F16" s="6">
        <f>F17</f>
        <v>575.66999999999996</v>
      </c>
      <c r="G16" s="6">
        <v>100</v>
      </c>
    </row>
    <row r="17" spans="1:7" ht="26.25" thickBot="1" x14ac:dyDescent="0.3">
      <c r="A17" s="7" t="s">
        <v>40</v>
      </c>
      <c r="B17" s="8">
        <v>409</v>
      </c>
      <c r="C17" s="8">
        <v>575.66999999999996</v>
      </c>
      <c r="D17" s="8">
        <v>544.04</v>
      </c>
      <c r="E17" s="18">
        <v>94.5</v>
      </c>
      <c r="F17" s="8">
        <v>575.66999999999996</v>
      </c>
      <c r="G17" s="8">
        <v>100</v>
      </c>
    </row>
    <row r="18" spans="1:7" ht="26.25" thickBot="1" x14ac:dyDescent="0.3">
      <c r="A18" s="12" t="s">
        <v>41</v>
      </c>
      <c r="B18" s="13">
        <v>500</v>
      </c>
      <c r="C18" s="13">
        <f>C19+C20+C21</f>
        <v>1138.6400000000001</v>
      </c>
      <c r="D18" s="13">
        <f>D19+D20+D21</f>
        <v>816.50964999999997</v>
      </c>
      <c r="E18" s="13">
        <v>71.7</v>
      </c>
      <c r="F18" s="13">
        <f>F19+F20+F21</f>
        <v>1138.6400000000001</v>
      </c>
      <c r="G18" s="13">
        <v>100</v>
      </c>
    </row>
    <row r="19" spans="1:7" ht="15.75" thickBot="1" x14ac:dyDescent="0.3">
      <c r="A19" s="7" t="s">
        <v>42</v>
      </c>
      <c r="B19" s="8">
        <v>501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ht="15.75" thickBot="1" x14ac:dyDescent="0.3">
      <c r="A20" s="7" t="s">
        <v>43</v>
      </c>
      <c r="B20" s="8">
        <v>502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ht="15.75" thickBot="1" x14ac:dyDescent="0.3">
      <c r="A21" s="7" t="s">
        <v>44</v>
      </c>
      <c r="B21" s="8">
        <v>503</v>
      </c>
      <c r="C21" s="8">
        <v>1138.6400000000001</v>
      </c>
      <c r="D21" s="8">
        <v>816.50964999999997</v>
      </c>
      <c r="E21" s="8">
        <v>71.7</v>
      </c>
      <c r="F21" s="8">
        <v>1138.6400000000001</v>
      </c>
      <c r="G21" s="8">
        <v>100</v>
      </c>
    </row>
    <row r="22" spans="1:7" ht="15.75" thickBot="1" x14ac:dyDescent="0.3">
      <c r="A22" s="5" t="s">
        <v>45</v>
      </c>
      <c r="B22" s="6">
        <v>700</v>
      </c>
      <c r="C22" s="6">
        <f>C23</f>
        <v>10.5</v>
      </c>
      <c r="D22" s="6">
        <f>D23</f>
        <v>10.5</v>
      </c>
      <c r="E22" s="6">
        <v>0</v>
      </c>
      <c r="F22" s="6">
        <f>F23</f>
        <v>10.5</v>
      </c>
      <c r="G22" s="6">
        <v>100</v>
      </c>
    </row>
    <row r="23" spans="1:7" ht="39" thickBot="1" x14ac:dyDescent="0.3">
      <c r="A23" s="7" t="s">
        <v>46</v>
      </c>
      <c r="B23" s="8">
        <v>705</v>
      </c>
      <c r="C23" s="8">
        <v>10.5</v>
      </c>
      <c r="D23" s="8">
        <v>10.5</v>
      </c>
      <c r="E23" s="8">
        <v>0</v>
      </c>
      <c r="F23" s="8">
        <v>10.5</v>
      </c>
      <c r="G23" s="8">
        <v>100</v>
      </c>
    </row>
    <row r="24" spans="1:7" ht="15.75" thickBot="1" x14ac:dyDescent="0.3">
      <c r="A24" s="5" t="s">
        <v>47</v>
      </c>
      <c r="B24" s="6">
        <v>800</v>
      </c>
      <c r="C24" s="6">
        <f>C25</f>
        <v>2050.6020100000001</v>
      </c>
      <c r="D24" s="6">
        <f>D25</f>
        <v>1578.73928</v>
      </c>
      <c r="E24" s="6">
        <v>77</v>
      </c>
      <c r="F24" s="6">
        <f>F25</f>
        <v>2050.6020100000001</v>
      </c>
      <c r="G24" s="6">
        <v>100</v>
      </c>
    </row>
    <row r="25" spans="1:7" x14ac:dyDescent="0.25">
      <c r="A25" s="40" t="s">
        <v>48</v>
      </c>
      <c r="B25" s="9"/>
      <c r="C25" s="40">
        <v>2050.6020100000001</v>
      </c>
      <c r="D25" s="40">
        <v>1578.73928</v>
      </c>
      <c r="E25" s="40">
        <v>77</v>
      </c>
      <c r="F25" s="40">
        <v>2050.6020100000001</v>
      </c>
      <c r="G25" s="40">
        <v>100</v>
      </c>
    </row>
    <row r="26" spans="1:7" ht="15.75" thickBot="1" x14ac:dyDescent="0.3">
      <c r="A26" s="41"/>
      <c r="B26" s="8">
        <v>801</v>
      </c>
      <c r="C26" s="41"/>
      <c r="D26" s="41"/>
      <c r="E26" s="41"/>
      <c r="F26" s="41"/>
      <c r="G26" s="41"/>
    </row>
    <row r="27" spans="1:7" ht="15.75" thickBot="1" x14ac:dyDescent="0.3">
      <c r="A27" s="5" t="s">
        <v>49</v>
      </c>
      <c r="B27" s="6">
        <v>1000</v>
      </c>
      <c r="C27" s="24">
        <f>C28</f>
        <v>36</v>
      </c>
      <c r="D27" s="24">
        <f>D28</f>
        <v>30</v>
      </c>
      <c r="E27" s="6">
        <v>83.3</v>
      </c>
      <c r="F27" s="24">
        <f>F28</f>
        <v>36</v>
      </c>
      <c r="G27" s="6">
        <v>100</v>
      </c>
    </row>
    <row r="28" spans="1:7" ht="15.75" thickBot="1" x14ac:dyDescent="0.3">
      <c r="A28" s="7" t="s">
        <v>50</v>
      </c>
      <c r="B28" s="8">
        <v>1001</v>
      </c>
      <c r="C28" s="23">
        <v>36</v>
      </c>
      <c r="D28" s="23">
        <v>30</v>
      </c>
      <c r="E28" s="8">
        <v>83.3</v>
      </c>
      <c r="F28" s="23">
        <v>36</v>
      </c>
      <c r="G28" s="8">
        <v>100</v>
      </c>
    </row>
    <row r="29" spans="1:7" ht="15.75" thickBot="1" x14ac:dyDescent="0.3">
      <c r="A29" s="5" t="s">
        <v>51</v>
      </c>
      <c r="B29" s="6"/>
      <c r="C29" s="21">
        <f>C5+C11+C13+C16+C18+C22+C24+C27</f>
        <v>5955.8120099999996</v>
      </c>
      <c r="D29" s="21">
        <f>D5+D11+D13+D16+D18+D22+D24+D27</f>
        <v>4737.2691299999997</v>
      </c>
      <c r="E29" s="6">
        <v>79.5</v>
      </c>
      <c r="F29" s="21">
        <f>F5+F11+F13+F16+F18+F22+F24+F27</f>
        <v>5955.8120099999996</v>
      </c>
      <c r="G29" s="6">
        <v>100</v>
      </c>
    </row>
    <row r="30" spans="1:7" x14ac:dyDescent="0.25">
      <c r="A30" s="40" t="s">
        <v>52</v>
      </c>
      <c r="B30" s="9"/>
      <c r="C30" s="40">
        <v>-913.40119000000004</v>
      </c>
      <c r="D30" s="40">
        <v>-253.48480000000001</v>
      </c>
      <c r="E30" s="40"/>
      <c r="F30" s="40">
        <v>-913.40119000000004</v>
      </c>
      <c r="G30" s="42"/>
    </row>
    <row r="31" spans="1:7" ht="15.75" thickBot="1" x14ac:dyDescent="0.3">
      <c r="A31" s="41"/>
      <c r="B31" s="8">
        <v>7900</v>
      </c>
      <c r="C31" s="41"/>
      <c r="D31" s="41"/>
      <c r="E31" s="41"/>
      <c r="F31" s="41"/>
      <c r="G31" s="43"/>
    </row>
    <row r="32" spans="1:7" x14ac:dyDescent="0.25">
      <c r="A32" s="40" t="s">
        <v>53</v>
      </c>
      <c r="B32" s="9"/>
      <c r="C32" s="40">
        <v>913.40119000000004</v>
      </c>
      <c r="D32" s="40">
        <v>253.48480000000001</v>
      </c>
      <c r="E32" s="40"/>
      <c r="F32" s="40">
        <v>913.40119000000004</v>
      </c>
      <c r="G32" s="42"/>
    </row>
    <row r="33" spans="1:7" ht="15.75" thickBot="1" x14ac:dyDescent="0.3">
      <c r="A33" s="41"/>
      <c r="B33" s="8">
        <v>9000</v>
      </c>
      <c r="C33" s="41"/>
      <c r="D33" s="41"/>
      <c r="E33" s="41"/>
      <c r="F33" s="41"/>
      <c r="G33" s="43"/>
    </row>
    <row r="34" spans="1:7" x14ac:dyDescent="0.25">
      <c r="A34" s="40" t="s">
        <v>54</v>
      </c>
      <c r="B34" s="9"/>
      <c r="C34" s="40">
        <v>913.40119000000004</v>
      </c>
      <c r="D34" s="40">
        <v>253.48480000000001</v>
      </c>
      <c r="E34" s="40"/>
      <c r="F34" s="40">
        <v>913.40119000000004</v>
      </c>
      <c r="G34" s="40"/>
    </row>
    <row r="35" spans="1:7" ht="15.75" thickBot="1" x14ac:dyDescent="0.3">
      <c r="A35" s="41"/>
      <c r="B35" s="8">
        <v>105</v>
      </c>
      <c r="C35" s="41"/>
      <c r="D35" s="41"/>
      <c r="E35" s="41"/>
      <c r="F35" s="41"/>
      <c r="G35" s="41"/>
    </row>
    <row r="36" spans="1:7" ht="22.5" customHeight="1" x14ac:dyDescent="0.25">
      <c r="A36" s="40" t="s">
        <v>55</v>
      </c>
      <c r="B36" s="33">
        <v>105</v>
      </c>
      <c r="C36" s="33">
        <v>-5042.4108200000001</v>
      </c>
      <c r="D36" s="40">
        <v>-4483.7843300000004</v>
      </c>
      <c r="E36" s="40"/>
      <c r="F36" s="33">
        <v>-5042.4108200000001</v>
      </c>
      <c r="G36" s="40"/>
    </row>
    <row r="37" spans="1:7" ht="15.75" thickBot="1" x14ac:dyDescent="0.3">
      <c r="A37" s="41"/>
      <c r="B37" s="34"/>
      <c r="C37" s="34"/>
      <c r="D37" s="41"/>
      <c r="E37" s="41"/>
      <c r="F37" s="34"/>
      <c r="G37" s="41"/>
    </row>
    <row r="38" spans="1:7" ht="22.5" customHeight="1" x14ac:dyDescent="0.25">
      <c r="A38" s="40" t="s">
        <v>56</v>
      </c>
      <c r="B38" s="33">
        <v>105</v>
      </c>
      <c r="C38" s="40">
        <v>5955.8120099999996</v>
      </c>
      <c r="D38" s="40">
        <v>4737.2691299999997</v>
      </c>
      <c r="E38" s="40"/>
      <c r="F38" s="40">
        <v>5955.8120099999996</v>
      </c>
      <c r="G38" s="40"/>
    </row>
    <row r="39" spans="1:7" ht="15.75" thickBot="1" x14ac:dyDescent="0.3">
      <c r="A39" s="41"/>
      <c r="B39" s="34"/>
      <c r="C39" s="41"/>
      <c r="D39" s="41"/>
      <c r="E39" s="41"/>
      <c r="F39" s="41"/>
      <c r="G39" s="41"/>
    </row>
    <row r="40" spans="1:7" x14ac:dyDescent="0.25">
      <c r="A40" s="14"/>
    </row>
    <row r="41" spans="1:7" ht="15.75" x14ac:dyDescent="0.25">
      <c r="A41" s="10"/>
    </row>
  </sheetData>
  <mergeCells count="45">
    <mergeCell ref="F13:F14"/>
    <mergeCell ref="G13:G14"/>
    <mergeCell ref="B36:B37"/>
    <mergeCell ref="B38:B39"/>
    <mergeCell ref="A13:A14"/>
    <mergeCell ref="A25:A26"/>
    <mergeCell ref="C25:C26"/>
    <mergeCell ref="D25:D26"/>
    <mergeCell ref="E25:E26"/>
    <mergeCell ref="C13:C14"/>
    <mergeCell ref="B13:B14"/>
    <mergeCell ref="D13:D14"/>
    <mergeCell ref="E13:E14"/>
    <mergeCell ref="G25:G26"/>
    <mergeCell ref="A30:A31"/>
    <mergeCell ref="C30:C31"/>
    <mergeCell ref="D30:D31"/>
    <mergeCell ref="E30:E31"/>
    <mergeCell ref="F30:F31"/>
    <mergeCell ref="G30:G31"/>
    <mergeCell ref="F25:F26"/>
    <mergeCell ref="G34:G35"/>
    <mergeCell ref="A32:A33"/>
    <mergeCell ref="C32:C33"/>
    <mergeCell ref="D32:D33"/>
    <mergeCell ref="E32:E33"/>
    <mergeCell ref="F32:F33"/>
    <mergeCell ref="G32:G33"/>
    <mergeCell ref="A34:A35"/>
    <mergeCell ref="C34:C35"/>
    <mergeCell ref="D34:D35"/>
    <mergeCell ref="E34:E35"/>
    <mergeCell ref="F34:F35"/>
    <mergeCell ref="G38:G39"/>
    <mergeCell ref="A36:A37"/>
    <mergeCell ref="C36:C37"/>
    <mergeCell ref="D36:D37"/>
    <mergeCell ref="E36:E37"/>
    <mergeCell ref="F36:F37"/>
    <mergeCell ref="G36:G37"/>
    <mergeCell ref="A38:A39"/>
    <mergeCell ref="C38:C39"/>
    <mergeCell ref="D38:D39"/>
    <mergeCell ref="E38:E39"/>
    <mergeCell ref="F38:F3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2017-11-03T07:05:32Z</dcterms:created>
  <dcterms:modified xsi:type="dcterms:W3CDTF">2017-11-07T06:48:24Z</dcterms:modified>
</cp:coreProperties>
</file>